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pmtginc.com\profile$\ppezone\Desktop\Underwriting Stuff\"/>
    </mc:Choice>
  </mc:AlternateContent>
  <xr:revisionPtr revIDLastSave="0" documentId="8_{66F532D4-F128-4F89-AEB3-9B9E55A930D3}" xr6:coauthVersionLast="47" xr6:coauthVersionMax="47" xr10:uidLastSave="{00000000-0000-0000-0000-000000000000}"/>
  <bookViews>
    <workbookView xWindow="28680" yWindow="-120" windowWidth="29040" windowHeight="15840" xr2:uid="{EAA8DB3A-EDE3-4B91-AD70-FEBCB3D704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8" i="1"/>
  <c r="B15" i="1"/>
  <c r="C15" i="1" l="1"/>
  <c r="C19" i="1" s="1"/>
  <c r="C20" i="1" s="1"/>
  <c r="C16" i="1"/>
  <c r="C17" i="1"/>
</calcChain>
</file>

<file path=xl/sharedStrings.xml><?xml version="1.0" encoding="utf-8"?>
<sst xmlns="http://schemas.openxmlformats.org/spreadsheetml/2006/main" count="14" uniqueCount="14">
  <si>
    <t>Borrower Name:</t>
  </si>
  <si>
    <t>Loan#:</t>
  </si>
  <si>
    <t>Full Loan Amount (including UFMIP/FF)</t>
  </si>
  <si>
    <t>Interest Rate</t>
  </si>
  <si>
    <t>First Year</t>
  </si>
  <si>
    <t>Second Year</t>
  </si>
  <si>
    <t>Third Year</t>
  </si>
  <si>
    <t>Loan Term (months)</t>
  </si>
  <si>
    <t>Buydown Type (drop down)</t>
  </si>
  <si>
    <t>Annual Savings</t>
  </si>
  <si>
    <t>Total Savings</t>
  </si>
  <si>
    <t>Buydown Cost (bps)</t>
  </si>
  <si>
    <t>Full Payment</t>
  </si>
  <si>
    <t>Buydown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</si>
</sst>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.000"/>
    <numFmt numFmtId="166" formatCode="0.000%"/>
    <numFmt numFmtId="167" formatCode="&quot;$&quot;#,##0"/>
    <numFmt numFmtId="168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9" xfId="0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166" fontId="0" fillId="3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167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0" xfId="0" applyFill="1"/>
    <xf numFmtId="0" fontId="0" fillId="2" borderId="7" xfId="0" applyFill="1" applyBorder="1"/>
    <xf numFmtId="0" fontId="0" fillId="2" borderId="3" xfId="0" applyFill="1" applyBorder="1"/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1" fillId="2" borderId="3" xfId="0" applyFont="1" applyFill="1" applyBorder="1"/>
    <xf numFmtId="164" fontId="0" fillId="2" borderId="0" xfId="0" applyNumberFormat="1" applyFill="1"/>
    <xf numFmtId="164" fontId="0" fillId="2" borderId="1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4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164" fontId="0" fillId="0" borderId="9" xfId="0" applyNumberFormat="1" applyBorder="1"/>
    <xf numFmtId="164" fontId="0" fillId="0" borderId="13" xfId="0" applyNumberFormat="1" applyBorder="1"/>
    <xf numFmtId="164" fontId="0" fillId="0" borderId="4" xfId="0" applyNumberFormat="1" applyBorder="1"/>
    <xf numFmtId="4" fontId="0" fillId="2" borderId="4" xfId="0" applyNumberFormat="1" applyFill="1" applyBorder="1"/>
    <xf numFmtId="165" fontId="1" fillId="0" borderId="6" xfId="0" applyNumberFormat="1" applyFont="1" applyBorder="1"/>
    <xf numFmtId="164" fontId="0" fillId="0" borderId="12" xfId="0" applyNumberFormat="1" applyBorder="1"/>
    <xf numFmtId="165" fontId="1" fillId="0" borderId="9" xfId="0" applyNumberFormat="1" applyFont="1" applyBorder="1"/>
    <xf numFmtId="168" fontId="0" fillId="0" borderId="9" xfId="0" applyNumberFormat="1" applyBorder="1"/>
    <xf numFmtId="164" fontId="3" fillId="0" borderId="9" xfId="0" applyNumberFormat="1" applyFont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874654.png@BFB225ED.EE474E2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2209800</xdr:colOff>
      <xdr:row>7</xdr:row>
      <xdr:rowOff>323850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73A88F-5769-3CDA-406D-F25E5133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209550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6814-C1E0-4758-AA9E-A3814342B50C}">
  <dimension ref="A1:H24"/>
  <sheetViews>
    <sheetView tabSelected="1" workbookViewId="0">
      <selection activeCell="B7" sqref="B7"/>
    </sheetView>
  </sheetViews>
  <sheetFormatPr defaultRowHeight="15" x14ac:dyDescent="0.25"/>
  <cols>
    <col min="1" max="1" width="37.5703125" customWidth="1"/>
    <col min="2" max="2" width="18.42578125" customWidth="1"/>
    <col min="3" max="3" width="18" customWidth="1"/>
    <col min="4" max="4" width="7.7109375" customWidth="1"/>
  </cols>
  <sheetData>
    <row r="1" spans="1:8" x14ac:dyDescent="0.25">
      <c r="A1" s="36"/>
      <c r="B1" s="21"/>
      <c r="C1" s="22"/>
      <c r="D1" s="22"/>
      <c r="E1" s="22"/>
      <c r="F1" s="22"/>
      <c r="G1" s="22"/>
      <c r="H1" s="22"/>
    </row>
    <row r="2" spans="1:8" ht="21" x14ac:dyDescent="0.35">
      <c r="A2" s="36"/>
      <c r="B2" s="12"/>
      <c r="C2" s="10"/>
      <c r="D2" s="23" t="s">
        <v>13</v>
      </c>
      <c r="E2" s="24"/>
      <c r="F2" s="25"/>
      <c r="G2" s="10"/>
      <c r="H2" s="11"/>
    </row>
    <row r="3" spans="1:8" x14ac:dyDescent="0.25">
      <c r="A3" s="36"/>
      <c r="B3" s="12"/>
      <c r="C3" s="10"/>
      <c r="D3" s="10"/>
      <c r="E3" s="10"/>
      <c r="F3" s="10"/>
      <c r="G3" s="10"/>
      <c r="H3" s="11"/>
    </row>
    <row r="4" spans="1:8" x14ac:dyDescent="0.25">
      <c r="A4" s="36"/>
      <c r="B4" s="12"/>
      <c r="C4" s="10"/>
      <c r="D4" s="10"/>
      <c r="E4" s="10"/>
      <c r="F4" s="10"/>
      <c r="G4" s="10"/>
      <c r="H4" s="11"/>
    </row>
    <row r="5" spans="1:8" x14ac:dyDescent="0.25">
      <c r="A5" s="36"/>
      <c r="B5" s="12"/>
      <c r="C5" s="10"/>
      <c r="D5" s="10"/>
      <c r="E5" s="10"/>
      <c r="F5" s="10"/>
      <c r="G5" s="10"/>
      <c r="H5" s="11"/>
    </row>
    <row r="6" spans="1:8" x14ac:dyDescent="0.25">
      <c r="A6" s="36"/>
      <c r="B6" s="12"/>
      <c r="C6" s="10"/>
      <c r="D6" s="10"/>
      <c r="E6" s="10"/>
      <c r="F6" s="10"/>
      <c r="G6" s="10"/>
      <c r="H6" s="11"/>
    </row>
    <row r="7" spans="1:8" x14ac:dyDescent="0.25">
      <c r="A7" s="36"/>
      <c r="B7" s="12"/>
      <c r="C7" s="10"/>
      <c r="D7" s="10"/>
      <c r="E7" s="10"/>
      <c r="F7" s="10"/>
      <c r="G7" s="10"/>
      <c r="H7" s="11"/>
    </row>
    <row r="8" spans="1:8" ht="46.5" customHeight="1" x14ac:dyDescent="0.25">
      <c r="A8" s="36"/>
      <c r="B8" s="26"/>
      <c r="C8" s="10"/>
      <c r="D8" s="10"/>
      <c r="E8" s="10"/>
      <c r="F8" s="10"/>
      <c r="G8" s="10"/>
      <c r="H8" s="11"/>
    </row>
    <row r="9" spans="1:8" x14ac:dyDescent="0.25">
      <c r="A9" s="9" t="s">
        <v>0</v>
      </c>
      <c r="B9" s="1"/>
      <c r="C9" s="10"/>
      <c r="D9" s="10"/>
      <c r="E9" s="10"/>
      <c r="F9" s="10"/>
      <c r="G9" s="10"/>
      <c r="H9" s="11"/>
    </row>
    <row r="10" spans="1:8" x14ac:dyDescent="0.25">
      <c r="A10" s="9" t="s">
        <v>1</v>
      </c>
      <c r="B10" s="1"/>
      <c r="C10" s="10"/>
      <c r="D10" s="10"/>
      <c r="E10" s="10"/>
      <c r="F10" s="10"/>
      <c r="G10" s="10"/>
      <c r="H10" s="11"/>
    </row>
    <row r="11" spans="1:8" x14ac:dyDescent="0.25">
      <c r="A11" t="s">
        <v>2</v>
      </c>
      <c r="B11" s="6"/>
      <c r="C11" s="4"/>
      <c r="D11" s="10"/>
      <c r="E11" s="10"/>
      <c r="F11" s="10"/>
      <c r="G11" s="10"/>
      <c r="H11" s="11"/>
    </row>
    <row r="12" spans="1:8" x14ac:dyDescent="0.25">
      <c r="A12" s="9" t="s">
        <v>7</v>
      </c>
      <c r="B12" s="2"/>
      <c r="C12" s="5"/>
      <c r="D12" s="10"/>
      <c r="E12" s="10"/>
      <c r="F12" s="10"/>
      <c r="G12" s="10"/>
      <c r="H12" s="11"/>
    </row>
    <row r="13" spans="1:8" x14ac:dyDescent="0.25">
      <c r="A13" s="9" t="s">
        <v>3</v>
      </c>
      <c r="B13" s="3"/>
      <c r="C13" s="5"/>
      <c r="D13" s="10"/>
      <c r="E13" s="10"/>
      <c r="F13" s="10"/>
      <c r="G13" s="10"/>
      <c r="H13" s="11"/>
    </row>
    <row r="14" spans="1:8" x14ac:dyDescent="0.25">
      <c r="A14" s="9" t="s">
        <v>8</v>
      </c>
      <c r="B14" s="7"/>
      <c r="C14" s="35" t="s">
        <v>9</v>
      </c>
      <c r="D14" s="12"/>
      <c r="E14" s="10"/>
      <c r="F14" s="10"/>
      <c r="G14" s="10"/>
      <c r="H14" s="11"/>
    </row>
    <row r="15" spans="1:8" x14ac:dyDescent="0.25">
      <c r="A15" s="9" t="s">
        <v>4</v>
      </c>
      <c r="B15" s="27" t="e">
        <f>-1*PMT(IF(B14="3/2/1 Buydown",(B13-0.03)/12,IF(B14="2/1 Buydown",(B13-0.02)/12,(B13-0.01)/12)),B12,B11)</f>
        <v>#NUM!</v>
      </c>
      <c r="C15" s="27" t="e">
        <f>B18*12-B15*12</f>
        <v>#NUM!</v>
      </c>
      <c r="D15" s="12"/>
      <c r="E15" s="10"/>
      <c r="F15" s="10"/>
      <c r="G15" s="10"/>
      <c r="H15" s="11"/>
    </row>
    <row r="16" spans="1:8" x14ac:dyDescent="0.25">
      <c r="A16" s="9" t="s">
        <v>5</v>
      </c>
      <c r="B16" s="27" t="e">
        <f>-1*PMT(IF(B14="3/2/1 Buydown",(B13-0.02)/12,IF(OR(B14="2/1 Buydown",B14="1/1 Buydown"),(B13-0.01)/12,B13/12)),B12,B11)</f>
        <v>#NUM!</v>
      </c>
      <c r="C16" s="27" t="e">
        <f>B18*12-B16*12</f>
        <v>#NUM!</v>
      </c>
      <c r="D16" s="12"/>
      <c r="E16" s="10"/>
      <c r="F16" s="10"/>
      <c r="G16" s="10"/>
      <c r="H16" s="11"/>
    </row>
    <row r="17" spans="1:8" x14ac:dyDescent="0.25">
      <c r="A17" s="9" t="s">
        <v>6</v>
      </c>
      <c r="B17" s="27" t="e">
        <f>-1*PMT(IF(B14="3/2/1 Buydown",(B13-0.01)/12,B13/12),B12,B11)</f>
        <v>#NUM!</v>
      </c>
      <c r="C17" s="28" t="e">
        <f>B18*12-B17*12</f>
        <v>#NUM!</v>
      </c>
      <c r="D17" s="12"/>
      <c r="E17" s="10"/>
      <c r="F17" s="10"/>
      <c r="G17" s="10"/>
      <c r="H17" s="11"/>
    </row>
    <row r="18" spans="1:8" x14ac:dyDescent="0.25">
      <c r="A18" s="13" t="s">
        <v>12</v>
      </c>
      <c r="B18" s="29" t="e">
        <f>-1*PMT(B13/12,B12,B11)</f>
        <v>#NUM!</v>
      </c>
      <c r="C18" s="30"/>
      <c r="D18" s="10"/>
      <c r="E18" s="10"/>
      <c r="F18" s="10"/>
      <c r="G18" s="10"/>
      <c r="H18" s="11"/>
    </row>
    <row r="19" spans="1:8" x14ac:dyDescent="0.25">
      <c r="A19" s="14"/>
      <c r="B19" s="31" t="s">
        <v>10</v>
      </c>
      <c r="C19" s="32" t="e">
        <f>SUM(C15:C17)</f>
        <v>#NUM!</v>
      </c>
      <c r="D19" s="12"/>
      <c r="E19" s="10"/>
      <c r="F19" s="10"/>
      <c r="G19" s="10"/>
      <c r="H19" s="11"/>
    </row>
    <row r="20" spans="1:8" x14ac:dyDescent="0.25">
      <c r="A20" s="15"/>
      <c r="B20" s="33" t="s">
        <v>11</v>
      </c>
      <c r="C20" s="34" t="e">
        <f>100*C19/B11</f>
        <v>#NUM!</v>
      </c>
      <c r="D20" s="12"/>
      <c r="E20" s="10"/>
      <c r="F20" s="10"/>
      <c r="G20" s="10"/>
      <c r="H20" s="11"/>
    </row>
    <row r="21" spans="1:8" x14ac:dyDescent="0.25">
      <c r="A21" s="12"/>
      <c r="B21" s="5"/>
      <c r="C21" s="5"/>
      <c r="D21" s="10"/>
      <c r="E21" s="10"/>
      <c r="F21" s="10"/>
      <c r="G21" s="10"/>
      <c r="H21" s="11"/>
    </row>
    <row r="22" spans="1:8" x14ac:dyDescent="0.25">
      <c r="A22" s="12"/>
      <c r="B22" s="5"/>
      <c r="C22" s="5"/>
      <c r="D22" s="10"/>
      <c r="E22" s="10"/>
      <c r="F22" s="10"/>
      <c r="G22" s="10"/>
      <c r="H22" s="11"/>
    </row>
    <row r="23" spans="1:8" x14ac:dyDescent="0.25">
      <c r="A23" s="16"/>
      <c r="B23" s="17"/>
      <c r="C23" s="17"/>
      <c r="D23" s="10"/>
      <c r="E23" s="10"/>
      <c r="F23" s="10"/>
      <c r="G23" s="10"/>
      <c r="H23" s="11"/>
    </row>
    <row r="24" spans="1:8" x14ac:dyDescent="0.25">
      <c r="A24" s="8"/>
      <c r="B24" s="18"/>
      <c r="C24" s="18"/>
      <c r="D24" s="19"/>
      <c r="E24" s="19"/>
      <c r="F24" s="19"/>
      <c r="G24" s="19"/>
      <c r="H24" s="20"/>
    </row>
  </sheetData>
  <sheetProtection sheet="1" objects="1" scenarios="1"/>
  <dataValidations count="1">
    <dataValidation type="list" allowBlank="1" showInputMessage="1" showErrorMessage="1" sqref="B14" xr:uid="{3D67FC89-13DA-4503-B3D0-55750E8A6CBE}">
      <formula1>"3/2/1 Buydown, 2/1 Buydown, 1/1 Buydown, 1/0 Buydown"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Pezone</dc:creator>
  <cp:lastModifiedBy>Paul Pezone</cp:lastModifiedBy>
  <dcterms:created xsi:type="dcterms:W3CDTF">2023-10-24T20:01:37Z</dcterms:created>
  <dcterms:modified xsi:type="dcterms:W3CDTF">2023-10-24T21:26:20Z</dcterms:modified>
</cp:coreProperties>
</file>